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560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<sst xmlns="http://schemas.openxmlformats.org/spreadsheetml/2006/main" count="439" uniqueCount="235">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</sst>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 sqref="B2"/>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B3" sqref="B3"/>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2" t="s">
        <v>12</v>
      </c>
      <c r="C17" s="303"/>
      <c r="D17" s="324" t="s">
        <v>11</v>
      </c>
      <c r="E17" s="325"/>
      <c r="F17" s="324" t="s">
        <v>10</v>
      </c>
      <c r="G17" s="325"/>
      <c r="H17" s="324" t="s">
        <v>9</v>
      </c>
      <c r="I17" s="325"/>
      <c r="J17" s="324" t="s">
        <v>232</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213</v>
      </c>
      <c r="P27" s="323"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8"/>
      <c r="L28" s="328"/>
      <c r="M28" s="328"/>
      <c r="N28" s="328"/>
      <c r="O28" s="327"/>
      <c r="P28" s="323"/>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12</v>
      </c>
      <c r="C34" s="303"/>
      <c r="D34" s="324" t="s">
        <v>11</v>
      </c>
      <c r="E34" s="325"/>
      <c r="F34" s="324" t="s">
        <v>10</v>
      </c>
      <c r="G34" s="325"/>
      <c r="H34" s="324" t="s">
        <v>9</v>
      </c>
      <c r="I34" s="325"/>
      <c r="J34" s="324" t="s">
        <v>232</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148</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32">
        <f>IF(B40="","",1)</f>
        <v>1</v>
      </c>
      <c r="F39" s="331" t="str">
        <f>IF(B40="","",IF(B40&gt;1,"増減率の平均が1よりも大きい","増減率の平均が1よりも小さい"))</f>
        <v>増減率の平均が1よりも大きい</v>
      </c>
      <c r="G39" s="331"/>
      <c r="H39" s="331"/>
      <c r="I39" s="331"/>
      <c r="J39" s="330" t="s">
        <v>215</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6">
        <f>IF(S2="◎",B40,"")</f>
        <v>1.0324223449407508</v>
      </c>
      <c r="E51" s="317"/>
      <c r="F51" s="318" t="s">
        <v>100</v>
      </c>
      <c r="G51" s="319"/>
      <c r="H51" s="320"/>
      <c r="I51" s="316">
        <f>IF(S2="◎",D51*D51*D51,"")</f>
        <v>1.1004547428196414</v>
      </c>
      <c r="J51" s="317"/>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1">
        <f>IF(S2="◎",C28,"")</f>
        <v>10274000</v>
      </c>
      <c r="E56" s="322"/>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1">
        <f>IF(S2="◎",MIN(I64,D64),"")</f>
        <v>11306072.027728995</v>
      </c>
      <c r="N64" s="322"/>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B3" sqref="B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G26" sqref="G26:H26"/>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02" t="s">
        <v>10</v>
      </c>
      <c r="E17" s="303"/>
      <c r="F17" s="122" t="s">
        <v>9</v>
      </c>
      <c r="G17" s="302" t="s">
        <v>232</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02" t="s">
        <v>10</v>
      </c>
      <c r="E20" s="303"/>
      <c r="F20" s="139" t="s">
        <v>9</v>
      </c>
      <c r="G20" s="302" t="s">
        <v>232</v>
      </c>
      <c r="H20" s="303"/>
      <c r="I20" s="2"/>
      <c r="J20" s="2"/>
      <c r="K20" s="2"/>
      <c r="M20" s="19"/>
    </row>
    <row r="21" spans="2:13" ht="21" customHeight="1">
      <c r="B21" s="197">
        <f>'1'!G23</f>
        <v>400</v>
      </c>
      <c r="C21" s="143">
        <f>'1'!G22</f>
        <v>550</v>
      </c>
      <c r="D21" s="306">
        <f>'1'!G21</f>
        <v>560</v>
      </c>
      <c r="E21" s="307"/>
      <c r="F21" s="143">
        <f>'1'!G20</f>
        <v>570</v>
      </c>
      <c r="G21" s="306">
        <f>'1'!G19</f>
        <v>540</v>
      </c>
      <c r="H21" s="307"/>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02" t="s">
        <v>10</v>
      </c>
      <c r="E25" s="303"/>
      <c r="F25" s="139" t="s">
        <v>9</v>
      </c>
      <c r="G25" s="302" t="s">
        <v>232</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10">
        <f>'2'!I5</f>
        <v>700</v>
      </c>
      <c r="C32" s="311"/>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12" t="str">
        <f>IF(C38&gt;F38,"保険期間の収入見込の方が小さい",IF(C38&lt;F38,"保険期間の収入見込の方が大きい","保険期間の収入見込が過去の平均収入と等しい"))</f>
        <v>保険期間の収入見込の方が大きい</v>
      </c>
      <c r="J37" s="312"/>
      <c r="K37" s="315" t="s">
        <v>213</v>
      </c>
      <c r="L37" s="313" t="str">
        <f>IF(F38&gt;C38,"○","×")</f>
        <v>○</v>
      </c>
    </row>
    <row r="38" spans="2:14" ht="30" customHeight="1" thickBot="1">
      <c r="C38" s="142">
        <f>IFERROR(SUM('1'!N19:N23)/'1'!M24,0)</f>
        <v>10274000</v>
      </c>
      <c r="D38" s="188" t="s">
        <v>202</v>
      </c>
      <c r="E38" s="221" t="str">
        <f>IF(C38&gt;F38,"&gt;",IF(C38&lt;F38,"&lt;","="))</f>
        <v>&lt;</v>
      </c>
      <c r="F38" s="142">
        <f>B29</f>
        <v>11937012</v>
      </c>
      <c r="G38" s="188" t="s">
        <v>202</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213</v>
      </c>
      <c r="L42" s="314"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2018-06-13T00:57:44Z</dcterms:modified>
</cp:coreProperties>
</file>